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4 г\3 кв. 2024 г\"/>
    </mc:Choice>
  </mc:AlternateContent>
  <bookViews>
    <workbookView xWindow="0" yWindow="0" windowWidth="28800" windowHeight="11235"/>
  </bookViews>
  <sheets>
    <sheet name="без учета счетов бюджета" sheetId="2" r:id="rId1"/>
  </sheets>
  <definedNames>
    <definedName name="_xlnm.Print_Titles" localSheetId="0">'без учета счетов бюджета'!$5:$6</definedName>
  </definedNames>
  <calcPr calcId="152511"/>
</workbook>
</file>

<file path=xl/calcChain.xml><?xml version="1.0" encoding="utf-8"?>
<calcChain xmlns="http://schemas.openxmlformats.org/spreadsheetml/2006/main">
  <c r="J26" i="2" l="1"/>
  <c r="J27" i="2"/>
  <c r="J28" i="2"/>
  <c r="J29" i="2"/>
  <c r="J30" i="2"/>
  <c r="J31" i="2"/>
  <c r="J32" i="2"/>
  <c r="J33" i="2"/>
  <c r="J34" i="2"/>
  <c r="J35" i="2"/>
  <c r="J36" i="2"/>
  <c r="J3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H7" i="2"/>
  <c r="G7" i="2"/>
  <c r="E8" i="2"/>
  <c r="E9" i="2"/>
  <c r="E10" i="2"/>
  <c r="E11" i="2"/>
  <c r="E12" i="2"/>
  <c r="E13" i="2"/>
  <c r="E14" i="2"/>
  <c r="E15" i="2"/>
  <c r="E16" i="2"/>
  <c r="E17" i="2"/>
  <c r="E7" i="2"/>
  <c r="F38" i="2"/>
  <c r="J38" i="2" s="1"/>
  <c r="D38" i="2"/>
  <c r="C38" i="2"/>
  <c r="E38" i="2" l="1"/>
  <c r="H38" i="2"/>
  <c r="G38" i="2"/>
</calcChain>
</file>

<file path=xl/sharedStrings.xml><?xml version="1.0" encoding="utf-8"?>
<sst xmlns="http://schemas.openxmlformats.org/spreadsheetml/2006/main" count="74" uniqueCount="74">
  <si>
    <t>Наименование показателя</t>
  </si>
  <si>
    <t>Ц.ст.</t>
  </si>
  <si>
    <t>0100000000</t>
  </si>
  <si>
    <t>0200000000</t>
  </si>
  <si>
    <t>0300000000</t>
  </si>
  <si>
    <t>0500000000</t>
  </si>
  <si>
    <t>0700000000</t>
  </si>
  <si>
    <t>0800000000</t>
  </si>
  <si>
    <t>1000000000</t>
  </si>
  <si>
    <t>1100000000</t>
  </si>
  <si>
    <t>1200000000</t>
  </si>
  <si>
    <t>1300000000</t>
  </si>
  <si>
    <t>1400000000</t>
  </si>
  <si>
    <t>1500000000</t>
  </si>
  <si>
    <t>1700000000</t>
  </si>
  <si>
    <t>1900000000</t>
  </si>
  <si>
    <t>2100000000</t>
  </si>
  <si>
    <t>2200000000</t>
  </si>
  <si>
    <t>2300000000</t>
  </si>
  <si>
    <t>2400000000</t>
  </si>
  <si>
    <t>2500000000</t>
  </si>
  <si>
    <t>4100000000</t>
  </si>
  <si>
    <t>4200000000</t>
  </si>
  <si>
    <t>4300000000</t>
  </si>
  <si>
    <t>4400000000</t>
  </si>
  <si>
    <t>4600000000</t>
  </si>
  <si>
    <t>4700000000</t>
  </si>
  <si>
    <t>ВСЕГО РАСХОДОВ:</t>
  </si>
  <si>
    <t>2700000000</t>
  </si>
  <si>
    <t>4500000000</t>
  </si>
  <si>
    <t>4800000000</t>
  </si>
  <si>
    <t>4900000000</t>
  </si>
  <si>
    <t>5000000000</t>
  </si>
  <si>
    <t>5100000000</t>
  </si>
  <si>
    <t>Государственная программа Ивановской области «Развитие здравоохранения Ивановской области»</t>
  </si>
  <si>
    <t>Государственная программа Ивановской области «Развитие образования Ивановской области»</t>
  </si>
  <si>
    <t>Государственная программа Ивановской области «Социальная поддержка граждан в Ивановской области»</t>
  </si>
  <si>
    <t>Государственная программа Ивановской области «Содействие занятости населения Ивановской области»</t>
  </si>
  <si>
    <t>Государственная программа Ивановской области «Обеспечение безопасности граждан и профилактика правонарушений в Ивановской области»</t>
  </si>
  <si>
    <t>Государственная программа Ивановской области «Охрана окружающей среды Ивановской области»</t>
  </si>
  <si>
    <t>Государственная программа Ивановской области «Экономическое развитие и инновационная экономика Ивановской области»</t>
  </si>
  <si>
    <t>Государственная программа Ивановской области «Развитие цифровой экономики и информатизации Ивановской области»</t>
  </si>
  <si>
    <t>Государственная программа Ивановской области «Развитие транспортной системы Ивановской области»</t>
  </si>
  <si>
    <t>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</si>
  <si>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Государственная программа Ивановской области «Развитие лесного хозяйства Ивановской области»</t>
  </si>
  <si>
    <t>Государственная программа Ивановской области «Развитие водохозяйственного комплекса Ивановской области»</t>
  </si>
  <si>
    <t>Государственная программа Ивановской области «Долгосрочная сбалансированность и устойчивость бюджетной системы Ивановской области»</t>
  </si>
  <si>
    <t>Государственная программа Ивановской области «Управление имуществом Ивановской области и земельными ресурсами»</t>
  </si>
  <si>
    <t>Государственная программа Ивановской области «Развитие физической культуры и спорта в Ивановской области»</t>
  </si>
  <si>
    <t>Государственная программа Ивановской области «Формирование современной городской среды»</t>
  </si>
  <si>
    <t>Государственная программа Ивановской области «Обеспечение доступным и комфортным жильем населения Ивановской области»</t>
  </si>
  <si>
    <t>Государственная программа Ивановской области «Обеспечение услугами жилищно-коммунального хозяйства населения Ивановской области»</t>
  </si>
  <si>
    <t>Государственная программа Ивановской области «Развитие культуры и туризма в Ивановской области»</t>
  </si>
  <si>
    <t>Государственная программа Ивановской области «Комплексное развитие сельских территорий Ивановской области»</t>
  </si>
  <si>
    <t>Губернатор Ивановской области и заместители Председателя Правительства Ивановской области, не являющиеся руководителями исполнительных органов государственной власти Ивановской области</t>
  </si>
  <si>
    <t>Обеспечение деятельности органов государственной власти Ивановской области</t>
  </si>
  <si>
    <t>Обеспечение деятельности государственных органов Ивановской области</t>
  </si>
  <si>
    <t>Обеспечение деятельности мировых судей и аппаратов мировых судей Ивановской области</t>
  </si>
  <si>
    <t>Обеспечение функционирования Уполномоченного по правам ребенка в Ивановской области, Уполномоченного по правам человека в Ивановской области, Уполномоченного по защите прав предпринимателей в Ивановской области, обеспечение деятельности Общественной палаты Ивановской области</t>
  </si>
  <si>
    <t>Депутаты Государственной Думы и их помощники</t>
  </si>
  <si>
    <t>Сенаторы Российской Федерации и их помощники</t>
  </si>
  <si>
    <t>Реализация отдельных полномочий Российской Федерации</t>
  </si>
  <si>
    <t>Развитие институтов гражданского общества</t>
  </si>
  <si>
    <t>Наказы избирателей депутатам Ивановской областной Думы</t>
  </si>
  <si>
    <t>Реализация отдельных функций (мероприятий) органами исполнительной власти Ивановской области</t>
  </si>
  <si>
    <t>Исполнение областного бюджета по расходам в разрезе государственных программ и непрограммных направлений деятельности Ивановской области за 9 месяцев 2024 года</t>
  </si>
  <si>
    <t xml:space="preserve">Утверждено сводной бюджетной росписью,                              на 1 октября 2024 года, руб. </t>
  </si>
  <si>
    <t xml:space="preserve">Утверждено Законом Ивановской области от 22.12.2023 № 77-ОЗ,  на 1 октября 2024 года, руб. </t>
  </si>
  <si>
    <t>Отклонение от сводной бюджетной росписи, 
руб.</t>
  </si>
  <si>
    <t>Исполнено за            9 месяцев           2024 года, 
руб.</t>
  </si>
  <si>
    <t xml:space="preserve">Процент исполнения от закона, 
% </t>
  </si>
  <si>
    <t>Процент исполнения от сводной бюджетной росписи, 
%</t>
  </si>
  <si>
    <t>Исполнено за            9 месяцев            2023 года, 
руб.</t>
  </si>
  <si>
    <t xml:space="preserve">Уровень изменений по сравнению с соответствующим периодом 2023 года,
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</si>
</sst>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</cellStyleXfs>
  <cellXfs count="6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1" fontId="7" fillId="0" borderId="2" xfId="8" applyNumberFormat="1" applyFont="1" applyAlignment="1" applyProtection="1">
      <alignment horizontal="center" vertical="center" shrinkToFit="1"/>
    </xf>
    <xf numFmtId="4" fontId="7" fillId="5" borderId="3" xfId="9" applyNumberFormat="1" applyFont="1" applyFill="1" applyBorder="1" applyAlignment="1" applyProtection="1">
      <alignment horizontal="center" vertical="center" shrinkToFit="1"/>
    </xf>
    <xf numFmtId="0" fontId="1" fillId="0" borderId="1" xfId="14" applyNumberFormat="1" applyProtection="1">
      <alignment horizontal="left" wrapText="1"/>
    </xf>
    <xf numFmtId="0" fontId="1" fillId="5" borderId="1" xfId="2" applyNumberFormat="1" applyFill="1" applyProtection="1"/>
    <xf numFmtId="0" fontId="1" fillId="5" borderId="1" xfId="14" applyNumberFormat="1" applyFill="1" applyProtection="1">
      <alignment horizontal="left" wrapText="1"/>
    </xf>
    <xf numFmtId="0" fontId="0" fillId="5" borderId="0" xfId="0" applyFill="1" applyProtection="1">
      <protection locked="0"/>
    </xf>
    <xf numFmtId="4" fontId="9" fillId="5" borderId="3" xfId="12" applyNumberFormat="1" applyFont="1" applyFill="1" applyBorder="1" applyAlignment="1" applyProtection="1">
      <alignment horizontal="center" vertical="center" shrinkToFit="1"/>
    </xf>
    <xf numFmtId="10" fontId="1" fillId="5" borderId="1" xfId="2" applyNumberFormat="1" applyFill="1" applyProtection="1"/>
    <xf numFmtId="10" fontId="2" fillId="0" borderId="1" xfId="4" applyNumberFormat="1">
      <alignment horizontal="center"/>
    </xf>
    <xf numFmtId="10" fontId="1" fillId="0" borderId="1" xfId="5" applyNumberFormat="1">
      <alignment horizontal="right"/>
    </xf>
    <xf numFmtId="10" fontId="1" fillId="5" borderId="1" xfId="14" applyNumberFormat="1" applyFill="1" applyProtection="1">
      <alignment horizontal="left" wrapText="1"/>
    </xf>
    <xf numFmtId="10" fontId="0" fillId="5" borderId="0" xfId="0" applyNumberFormat="1" applyFill="1" applyProtection="1">
      <protection locked="0"/>
    </xf>
    <xf numFmtId="10" fontId="0" fillId="0" borderId="0" xfId="0" applyNumberFormat="1" applyProtection="1">
      <protection locked="0"/>
    </xf>
    <xf numFmtId="10" fontId="8" fillId="0" borderId="3" xfId="0" applyNumberFormat="1" applyFont="1" applyBorder="1" applyAlignment="1" applyProtection="1">
      <alignment horizontal="center" vertical="center"/>
      <protection locked="0"/>
    </xf>
    <xf numFmtId="10" fontId="1" fillId="0" borderId="1" xfId="2" applyNumberFormat="1" applyProtection="1"/>
    <xf numFmtId="0" fontId="7" fillId="0" borderId="2" xfId="7" applyNumberFormat="1" applyFont="1" applyAlignment="1" applyProtection="1">
      <alignment horizontal="justify" vertical="top" wrapText="1"/>
    </xf>
    <xf numFmtId="0" fontId="1" fillId="0" borderId="1" xfId="2" applyNumberFormat="1" applyAlignment="1" applyProtection="1">
      <alignment horizontal="justify"/>
    </xf>
    <xf numFmtId="0" fontId="0" fillId="0" borderId="0" xfId="0" applyAlignment="1" applyProtection="1">
      <alignment horizontal="justify"/>
      <protection locked="0"/>
    </xf>
    <xf numFmtId="4" fontId="8" fillId="0" borderId="2" xfId="8" applyNumberFormat="1" applyFont="1" applyAlignment="1" applyProtection="1">
      <alignment horizontal="center" vertical="center" shrinkToFit="1"/>
    </xf>
    <xf numFmtId="4" fontId="11" fillId="0" borderId="2" xfId="11" applyNumberFormat="1" applyFont="1" applyAlignment="1">
      <alignment horizontal="center" vertical="center"/>
    </xf>
    <xf numFmtId="4" fontId="8" fillId="5" borderId="3" xfId="9" applyNumberFormat="1" applyFont="1" applyFill="1" applyBorder="1" applyAlignment="1" applyProtection="1">
      <alignment horizontal="center" vertical="center" shrinkToFit="1"/>
    </xf>
    <xf numFmtId="4" fontId="11" fillId="5" borderId="3" xfId="12" applyNumberFormat="1" applyFont="1" applyFill="1" applyBorder="1" applyAlignment="1" applyProtection="1">
      <alignment horizontal="center" vertical="center" shrinkToFit="1"/>
    </xf>
    <xf numFmtId="10" fontId="8" fillId="5" borderId="3" xfId="9" applyNumberFormat="1" applyFont="1" applyFill="1" applyBorder="1" applyAlignment="1" applyProtection="1">
      <alignment horizontal="center" vertical="center" shrinkToFit="1"/>
    </xf>
    <xf numFmtId="10" fontId="8" fillId="5" borderId="3" xfId="2" applyNumberFormat="1" applyFont="1" applyFill="1" applyBorder="1" applyAlignment="1" applyProtection="1">
      <alignment horizontal="center" vertical="center"/>
    </xf>
    <xf numFmtId="0" fontId="13" fillId="0" borderId="1" xfId="1" applyFont="1">
      <alignment wrapText="1"/>
    </xf>
    <xf numFmtId="0" fontId="13" fillId="5" borderId="1" xfId="2" applyNumberFormat="1" applyFont="1" applyFill="1" applyProtection="1"/>
    <xf numFmtId="0" fontId="13" fillId="0" borderId="1" xfId="14" applyFont="1">
      <alignment horizontal="left" wrapText="1"/>
    </xf>
    <xf numFmtId="0" fontId="6" fillId="5" borderId="0" xfId="0" applyFont="1" applyFill="1" applyProtection="1">
      <protection locked="0"/>
    </xf>
    <xf numFmtId="10" fontId="11" fillId="5" borderId="3" xfId="9" applyNumberFormat="1" applyFont="1" applyFill="1" applyBorder="1" applyAlignment="1" applyProtection="1">
      <alignment horizontal="center" vertical="center" shrinkToFit="1"/>
    </xf>
    <xf numFmtId="10" fontId="11" fillId="5" borderId="3" xfId="2" applyNumberFormat="1" applyFont="1" applyFill="1" applyBorder="1" applyAlignment="1" applyProtection="1">
      <alignment horizontal="center" vertical="center"/>
    </xf>
    <xf numFmtId="10" fontId="11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7" applyNumberFormat="1" applyFont="1" applyFill="1" applyAlignment="1" applyProtection="1">
      <alignment horizontal="justify" vertical="top" wrapText="1"/>
    </xf>
    <xf numFmtId="1" fontId="7" fillId="0" borderId="2" xfId="8" applyNumberFormat="1" applyFont="1" applyFill="1" applyAlignment="1" applyProtection="1">
      <alignment horizontal="center" vertical="center" shrinkToFit="1"/>
    </xf>
    <xf numFmtId="4" fontId="12" fillId="0" borderId="2" xfId="8" applyNumberFormat="1" applyFont="1" applyFill="1" applyAlignment="1" applyProtection="1">
      <alignment horizontal="center" vertical="center" shrinkToFit="1"/>
    </xf>
    <xf numFmtId="4" fontId="8" fillId="0" borderId="3" xfId="9" applyNumberFormat="1" applyFont="1" applyFill="1" applyBorder="1" applyAlignment="1" applyProtection="1">
      <alignment horizontal="center" vertical="center" shrinkToFit="1"/>
    </xf>
    <xf numFmtId="4" fontId="12" fillId="0" borderId="3" xfId="9" applyNumberFormat="1" applyFont="1" applyFill="1" applyBorder="1" applyAlignment="1" applyProtection="1">
      <alignment horizontal="center" vertical="center" shrinkToFit="1"/>
    </xf>
    <xf numFmtId="4" fontId="7" fillId="0" borderId="3" xfId="9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top" wrapText="1"/>
      <protection locked="0"/>
    </xf>
    <xf numFmtId="0" fontId="9" fillId="0" borderId="2" xfId="11" applyNumberFormat="1" applyFont="1" applyProtection="1">
      <alignment horizontal="left"/>
    </xf>
    <xf numFmtId="0" fontId="9" fillId="0" borderId="2" xfId="11" applyFont="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7" fillId="5" borderId="4" xfId="6" applyNumberFormat="1" applyFont="1" applyFill="1" applyBorder="1" applyAlignment="1" applyProtection="1">
      <alignment horizontal="center" vertical="center" wrapText="1"/>
    </xf>
    <xf numFmtId="0" fontId="7" fillId="5" borderId="7" xfId="6" applyNumberFormat="1" applyFont="1" applyFill="1" applyBorder="1" applyAlignment="1" applyProtection="1">
      <alignment horizontal="center" vertical="center" wrapText="1"/>
    </xf>
    <xf numFmtId="4" fontId="8" fillId="5" borderId="5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vertical="center" wrapText="1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5" xfId="0" applyNumberFormat="1" applyFont="1" applyFill="1" applyBorder="1" applyAlignment="1">
      <alignment horizontal="center" vertical="center" wrapText="1"/>
    </xf>
    <xf numFmtId="0" fontId="7" fillId="0" borderId="4" xfId="6" applyNumberFormat="1" applyFont="1" applyBorder="1" applyAlignment="1" applyProtection="1">
      <alignment horizontal="center" vertical="center" wrapText="1"/>
    </xf>
    <xf numFmtId="0" fontId="7" fillId="0" borderId="7" xfId="6" applyNumberFormat="1" applyFont="1" applyBorder="1" applyAlignment="1" applyProtection="1">
      <alignment horizontal="center" vertical="center" wrapText="1"/>
    </xf>
    <xf numFmtId="10" fontId="8" fillId="0" borderId="3" xfId="0" applyNumberFormat="1" applyFont="1" applyBorder="1" applyAlignment="1" applyProtection="1">
      <alignment horizontal="center" vertical="center" wrapText="1"/>
      <protection locked="0"/>
    </xf>
    <xf numFmtId="10" fontId="8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6" xfId="6" applyNumberFormat="1" applyFont="1" applyBorder="1" applyAlignment="1" applyProtection="1">
      <alignment horizontal="center" vertical="center" wrapText="1"/>
    </xf>
    <xf numFmtId="0" fontId="7" fillId="5" borderId="3" xfId="10" applyNumberFormat="1" applyFont="1" applyFill="1" applyBorder="1" applyAlignment="1" applyProtection="1">
      <alignment horizontal="center" vertical="center" wrapText="1"/>
    </xf>
    <xf numFmtId="10" fontId="7" fillId="5" borderId="3" xfId="10" applyFont="1" applyFill="1" applyBorder="1" applyAlignment="1">
      <alignment horizontal="center" vertical="center" wrapText="1"/>
    </xf>
    <xf numFmtId="0" fontId="7" fillId="0" borderId="4" xfId="6" applyNumberFormat="1" applyFont="1" applyBorder="1" applyProtection="1">
      <alignment horizontal="center" vertical="center" wrapText="1"/>
    </xf>
    <xf numFmtId="0" fontId="7" fillId="0" borderId="6" xfId="6" applyNumberFormat="1" applyFont="1" applyBorder="1" applyProtection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0" fillId="0" borderId="1" xfId="3" applyFont="1" applyAlignment="1">
      <alignment horizontal="center" wrapText="1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53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zoomScaleNormal="100" zoomScaleSheetLayoutView="100" workbookViewId="0">
      <pane ySplit="6" topLeftCell="A34" activePane="bottomLeft" state="frozen"/>
      <selection pane="bottomLeft" activeCell="D44" sqref="D44"/>
    </sheetView>
  </sheetViews>
  <sheetFormatPr defaultRowHeight="15" x14ac:dyDescent="0.25"/>
  <cols>
    <col min="1" max="1" width="39.7109375" style="20" customWidth="1"/>
    <col min="2" max="2" width="12.42578125" style="1" customWidth="1"/>
    <col min="3" max="3" width="19.28515625" style="1" customWidth="1"/>
    <col min="4" max="4" width="19.5703125" style="8" customWidth="1"/>
    <col min="5" max="5" width="15.85546875" style="30" customWidth="1"/>
    <col min="6" max="6" width="15.85546875" style="8" customWidth="1"/>
    <col min="7" max="7" width="13.42578125" style="14" customWidth="1"/>
    <col min="8" max="8" width="16.85546875" style="15" customWidth="1"/>
    <col min="9" max="9" width="15.85546875" style="1" customWidth="1"/>
    <col min="10" max="10" width="18.42578125" style="15" customWidth="1"/>
    <col min="11" max="16384" width="9.140625" style="1"/>
  </cols>
  <sheetData>
    <row r="1" spans="1:10" ht="15.2" customHeight="1" x14ac:dyDescent="0.25">
      <c r="A1" s="60"/>
      <c r="B1" s="61"/>
      <c r="C1" s="61"/>
      <c r="D1" s="61"/>
      <c r="E1" s="27"/>
      <c r="F1" s="6"/>
      <c r="G1" s="10"/>
      <c r="H1" s="17"/>
      <c r="I1" s="2"/>
    </row>
    <row r="2" spans="1:10" ht="19.5" customHeight="1" x14ac:dyDescent="0.25">
      <c r="A2" s="66" t="s">
        <v>65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2.75" customHeight="1" x14ac:dyDescent="0.25">
      <c r="A3" s="62"/>
      <c r="B3" s="63"/>
      <c r="C3" s="63"/>
      <c r="D3" s="63"/>
      <c r="E3" s="63"/>
      <c r="F3" s="63"/>
      <c r="G3" s="11"/>
      <c r="H3" s="17"/>
    </row>
    <row r="4" spans="1:10" ht="12.75" customHeight="1" x14ac:dyDescent="0.25">
      <c r="A4" s="64"/>
      <c r="B4" s="65"/>
      <c r="C4" s="65"/>
      <c r="D4" s="65"/>
      <c r="E4" s="65"/>
      <c r="F4" s="65"/>
      <c r="G4" s="12"/>
      <c r="H4" s="17"/>
    </row>
    <row r="5" spans="1:10" ht="38.25" customHeight="1" x14ac:dyDescent="0.25">
      <c r="A5" s="51" t="s">
        <v>0</v>
      </c>
      <c r="B5" s="58" t="s">
        <v>1</v>
      </c>
      <c r="C5" s="56" t="s">
        <v>67</v>
      </c>
      <c r="D5" s="47" t="s">
        <v>66</v>
      </c>
      <c r="E5" s="47" t="s">
        <v>68</v>
      </c>
      <c r="F5" s="45" t="s">
        <v>69</v>
      </c>
      <c r="G5" s="49" t="s">
        <v>70</v>
      </c>
      <c r="H5" s="49" t="s">
        <v>71</v>
      </c>
      <c r="I5" s="51" t="s">
        <v>72</v>
      </c>
      <c r="J5" s="53" t="s">
        <v>73</v>
      </c>
    </row>
    <row r="6" spans="1:10" ht="30.75" customHeight="1" x14ac:dyDescent="0.25">
      <c r="A6" s="55"/>
      <c r="B6" s="59"/>
      <c r="C6" s="57"/>
      <c r="D6" s="48"/>
      <c r="E6" s="48"/>
      <c r="F6" s="46"/>
      <c r="G6" s="50"/>
      <c r="H6" s="50"/>
      <c r="I6" s="52"/>
      <c r="J6" s="54"/>
    </row>
    <row r="7" spans="1:10" ht="41.25" customHeight="1" x14ac:dyDescent="0.25">
      <c r="A7" s="18" t="s">
        <v>34</v>
      </c>
      <c r="B7" s="3" t="s">
        <v>2</v>
      </c>
      <c r="C7" s="21">
        <v>13016678650.969999</v>
      </c>
      <c r="D7" s="23">
        <v>13152146578.85</v>
      </c>
      <c r="E7" s="23">
        <f>D7-C7</f>
        <v>135467927.88000107</v>
      </c>
      <c r="F7" s="23">
        <v>9815414038.7399998</v>
      </c>
      <c r="G7" s="25">
        <f>F7/C7</f>
        <v>0.75406440474802361</v>
      </c>
      <c r="H7" s="26">
        <f>F7/D7</f>
        <v>0.74629749447319815</v>
      </c>
      <c r="I7" s="4">
        <v>9518694598.75</v>
      </c>
      <c r="J7" s="16">
        <f>F7/I7</f>
        <v>1.0311722828074519</v>
      </c>
    </row>
    <row r="8" spans="1:10" ht="38.25" x14ac:dyDescent="0.25">
      <c r="A8" s="18" t="s">
        <v>35</v>
      </c>
      <c r="B8" s="3" t="s">
        <v>3</v>
      </c>
      <c r="C8" s="21">
        <v>14855535471.09</v>
      </c>
      <c r="D8" s="23">
        <v>14946850412.35</v>
      </c>
      <c r="E8" s="23">
        <f t="shared" ref="E8:E17" si="0">D8-C8</f>
        <v>91314941.260000229</v>
      </c>
      <c r="F8" s="23">
        <v>10555736270.6</v>
      </c>
      <c r="G8" s="25">
        <f t="shared" ref="G8:G38" si="1">F8/C8</f>
        <v>0.71055912398057042</v>
      </c>
      <c r="H8" s="26">
        <f t="shared" ref="H8:H38" si="2">F8/D8</f>
        <v>0.70621809808695257</v>
      </c>
      <c r="I8" s="4">
        <v>9111926840.0300007</v>
      </c>
      <c r="J8" s="16">
        <f t="shared" ref="J8:J38" si="3">F8/I8</f>
        <v>1.1584527022569078</v>
      </c>
    </row>
    <row r="9" spans="1:10" ht="38.25" x14ac:dyDescent="0.25">
      <c r="A9" s="18" t="s">
        <v>36</v>
      </c>
      <c r="B9" s="3" t="s">
        <v>4</v>
      </c>
      <c r="C9" s="21">
        <v>9531311650.1800003</v>
      </c>
      <c r="D9" s="23">
        <v>9549447431.5799999</v>
      </c>
      <c r="E9" s="23">
        <f t="shared" si="0"/>
        <v>18135781.399999619</v>
      </c>
      <c r="F9" s="23">
        <v>6908532926.3500004</v>
      </c>
      <c r="G9" s="25">
        <f t="shared" si="1"/>
        <v>0.72482499575171599</v>
      </c>
      <c r="H9" s="26">
        <f t="shared" si="2"/>
        <v>0.72344844828440003</v>
      </c>
      <c r="I9" s="4">
        <v>7728880152.1400003</v>
      </c>
      <c r="J9" s="16">
        <f t="shared" si="3"/>
        <v>0.89385949715330248</v>
      </c>
    </row>
    <row r="10" spans="1:10" ht="38.25" x14ac:dyDescent="0.25">
      <c r="A10" s="18" t="s">
        <v>37</v>
      </c>
      <c r="B10" s="3" t="s">
        <v>5</v>
      </c>
      <c r="C10" s="21">
        <v>452168752.22000003</v>
      </c>
      <c r="D10" s="23">
        <v>452168752.22000003</v>
      </c>
      <c r="E10" s="23">
        <f t="shared" si="0"/>
        <v>0</v>
      </c>
      <c r="F10" s="23">
        <v>276828426.19999999</v>
      </c>
      <c r="G10" s="25">
        <f t="shared" si="1"/>
        <v>0.61222369931770682</v>
      </c>
      <c r="H10" s="26">
        <f t="shared" si="2"/>
        <v>0.61222369931770682</v>
      </c>
      <c r="I10" s="4">
        <v>351964321.55000001</v>
      </c>
      <c r="J10" s="16">
        <f t="shared" si="3"/>
        <v>0.78652411409454115</v>
      </c>
    </row>
    <row r="11" spans="1:10" ht="51" x14ac:dyDescent="0.25">
      <c r="A11" s="18" t="s">
        <v>38</v>
      </c>
      <c r="B11" s="3" t="s">
        <v>6</v>
      </c>
      <c r="C11" s="21">
        <v>606388784.24000001</v>
      </c>
      <c r="D11" s="23">
        <v>606388784.24000001</v>
      </c>
      <c r="E11" s="23">
        <f t="shared" si="0"/>
        <v>0</v>
      </c>
      <c r="F11" s="23">
        <v>366278472.43000001</v>
      </c>
      <c r="G11" s="25">
        <f t="shared" si="1"/>
        <v>0.60403239959173161</v>
      </c>
      <c r="H11" s="26">
        <f t="shared" si="2"/>
        <v>0.60403239959173161</v>
      </c>
      <c r="I11" s="4">
        <v>285433342.77999997</v>
      </c>
      <c r="J11" s="16">
        <f t="shared" si="3"/>
        <v>1.2832364602628505</v>
      </c>
    </row>
    <row r="12" spans="1:10" ht="38.25" x14ac:dyDescent="0.25">
      <c r="A12" s="18" t="s">
        <v>39</v>
      </c>
      <c r="B12" s="3" t="s">
        <v>7</v>
      </c>
      <c r="C12" s="21">
        <v>870787509.67999995</v>
      </c>
      <c r="D12" s="23">
        <v>1016662097.86</v>
      </c>
      <c r="E12" s="23">
        <f t="shared" si="0"/>
        <v>145874588.18000007</v>
      </c>
      <c r="F12" s="23">
        <v>659407076.25</v>
      </c>
      <c r="G12" s="25">
        <f t="shared" si="1"/>
        <v>0.75725371450530021</v>
      </c>
      <c r="H12" s="26">
        <f t="shared" si="2"/>
        <v>0.64860003892935925</v>
      </c>
      <c r="I12" s="4">
        <v>1436440996.3399999</v>
      </c>
      <c r="J12" s="16">
        <f t="shared" si="3"/>
        <v>0.45905615192698174</v>
      </c>
    </row>
    <row r="13" spans="1:10" ht="51" x14ac:dyDescent="0.25">
      <c r="A13" s="18" t="s">
        <v>40</v>
      </c>
      <c r="B13" s="3" t="s">
        <v>8</v>
      </c>
      <c r="C13" s="21">
        <v>4930670784.9099998</v>
      </c>
      <c r="D13" s="23">
        <v>4549435036.8199997</v>
      </c>
      <c r="E13" s="23">
        <f t="shared" si="0"/>
        <v>-381235748.09000015</v>
      </c>
      <c r="F13" s="23">
        <v>890740334.58000004</v>
      </c>
      <c r="G13" s="25">
        <f t="shared" si="1"/>
        <v>0.1806529726758585</v>
      </c>
      <c r="H13" s="26">
        <f t="shared" si="2"/>
        <v>0.19579141747732634</v>
      </c>
      <c r="I13" s="4">
        <v>349761102.89999998</v>
      </c>
      <c r="J13" s="16">
        <f t="shared" si="3"/>
        <v>2.5467106753568052</v>
      </c>
    </row>
    <row r="14" spans="1:10" ht="38.25" x14ac:dyDescent="0.25">
      <c r="A14" s="18" t="s">
        <v>41</v>
      </c>
      <c r="B14" s="3" t="s">
        <v>9</v>
      </c>
      <c r="C14" s="21">
        <v>237549428.08000001</v>
      </c>
      <c r="D14" s="23">
        <v>237549428.08000001</v>
      </c>
      <c r="E14" s="23">
        <f t="shared" si="0"/>
        <v>0</v>
      </c>
      <c r="F14" s="23">
        <v>114421040.47</v>
      </c>
      <c r="G14" s="25">
        <f t="shared" si="1"/>
        <v>0.48167255713815565</v>
      </c>
      <c r="H14" s="26">
        <f t="shared" si="2"/>
        <v>0.48167255713815565</v>
      </c>
      <c r="I14" s="4">
        <v>130785778.64</v>
      </c>
      <c r="J14" s="16">
        <f t="shared" si="3"/>
        <v>0.87487371837999706</v>
      </c>
    </row>
    <row r="15" spans="1:10" ht="38.25" x14ac:dyDescent="0.25">
      <c r="A15" s="18" t="s">
        <v>42</v>
      </c>
      <c r="B15" s="3" t="s">
        <v>10</v>
      </c>
      <c r="C15" s="21">
        <v>10270942650.66</v>
      </c>
      <c r="D15" s="23">
        <v>10670942650.66</v>
      </c>
      <c r="E15" s="23">
        <f t="shared" si="0"/>
        <v>400000000</v>
      </c>
      <c r="F15" s="23">
        <v>5946673604.1499996</v>
      </c>
      <c r="G15" s="25">
        <f t="shared" si="1"/>
        <v>0.57898031431106012</v>
      </c>
      <c r="H15" s="26">
        <f t="shared" si="2"/>
        <v>0.55727725270664785</v>
      </c>
      <c r="I15" s="4">
        <v>6216809772.0500002</v>
      </c>
      <c r="J15" s="16">
        <f t="shared" si="3"/>
        <v>0.9565474611890975</v>
      </c>
    </row>
    <row r="16" spans="1:10" ht="63.75" x14ac:dyDescent="0.25">
      <c r="A16" s="18" t="s">
        <v>43</v>
      </c>
      <c r="B16" s="3" t="s">
        <v>11</v>
      </c>
      <c r="C16" s="21">
        <v>892657328.63</v>
      </c>
      <c r="D16" s="23">
        <v>892657328.63</v>
      </c>
      <c r="E16" s="23">
        <f t="shared" si="0"/>
        <v>0</v>
      </c>
      <c r="F16" s="23">
        <v>729431529.62</v>
      </c>
      <c r="G16" s="25">
        <f t="shared" si="1"/>
        <v>0.81714618389958249</v>
      </c>
      <c r="H16" s="26">
        <f t="shared" si="2"/>
        <v>0.81714618389958249</v>
      </c>
      <c r="I16" s="4">
        <v>652250325.47000003</v>
      </c>
      <c r="J16" s="16">
        <f t="shared" si="3"/>
        <v>1.1183306487342641</v>
      </c>
    </row>
    <row r="17" spans="1:10" ht="38.25" x14ac:dyDescent="0.25">
      <c r="A17" s="18" t="s">
        <v>44</v>
      </c>
      <c r="B17" s="3" t="s">
        <v>12</v>
      </c>
      <c r="C17" s="21">
        <v>195188184.00999999</v>
      </c>
      <c r="D17" s="23">
        <v>198704851.00999999</v>
      </c>
      <c r="E17" s="23">
        <f t="shared" si="0"/>
        <v>3516667</v>
      </c>
      <c r="F17" s="23">
        <v>137601964.56</v>
      </c>
      <c r="G17" s="25">
        <f t="shared" si="1"/>
        <v>0.70497077094047</v>
      </c>
      <c r="H17" s="26">
        <f t="shared" si="2"/>
        <v>0.69249423887026829</v>
      </c>
      <c r="I17" s="4">
        <v>124296806.51000001</v>
      </c>
      <c r="J17" s="16">
        <f t="shared" si="3"/>
        <v>1.1070434424148263</v>
      </c>
    </row>
    <row r="18" spans="1:10" ht="38.25" x14ac:dyDescent="0.25">
      <c r="A18" s="34" t="s">
        <v>45</v>
      </c>
      <c r="B18" s="35" t="s">
        <v>13</v>
      </c>
      <c r="C18" s="36"/>
      <c r="D18" s="37"/>
      <c r="E18" s="37"/>
      <c r="F18" s="38"/>
      <c r="G18" s="25"/>
      <c r="H18" s="26"/>
      <c r="I18" s="39">
        <v>22267371.52</v>
      </c>
      <c r="J18" s="16">
        <f t="shared" si="3"/>
        <v>0</v>
      </c>
    </row>
    <row r="19" spans="1:10" ht="51" x14ac:dyDescent="0.25">
      <c r="A19" s="18" t="s">
        <v>46</v>
      </c>
      <c r="B19" s="3" t="s">
        <v>14</v>
      </c>
      <c r="C19" s="21">
        <v>9075747415.2399998</v>
      </c>
      <c r="D19" s="23">
        <v>9075747415.2399998</v>
      </c>
      <c r="E19" s="23">
        <v>0</v>
      </c>
      <c r="F19" s="23">
        <v>6171891756.5799999</v>
      </c>
      <c r="G19" s="25">
        <f t="shared" si="1"/>
        <v>0.68004225703947596</v>
      </c>
      <c r="H19" s="26">
        <f t="shared" si="2"/>
        <v>0.68004225703947596</v>
      </c>
      <c r="I19" s="4">
        <v>5033944129.3199997</v>
      </c>
      <c r="J19" s="16">
        <f t="shared" si="3"/>
        <v>1.2260548782478675</v>
      </c>
    </row>
    <row r="20" spans="1:10" ht="42" customHeight="1" x14ac:dyDescent="0.25">
      <c r="A20" s="18" t="s">
        <v>47</v>
      </c>
      <c r="B20" s="3" t="s">
        <v>15</v>
      </c>
      <c r="C20" s="21">
        <v>220501440.97</v>
      </c>
      <c r="D20" s="23">
        <v>220501440.97</v>
      </c>
      <c r="E20" s="23">
        <v>113748147.7</v>
      </c>
      <c r="F20" s="23">
        <v>211562299.47</v>
      </c>
      <c r="G20" s="25">
        <f t="shared" si="1"/>
        <v>0.95945994066670881</v>
      </c>
      <c r="H20" s="26">
        <f t="shared" si="2"/>
        <v>0.95945994066670881</v>
      </c>
      <c r="I20" s="4">
        <v>23902542.050000001</v>
      </c>
      <c r="J20" s="16">
        <f t="shared" si="3"/>
        <v>8.851037643922897</v>
      </c>
    </row>
    <row r="21" spans="1:10" ht="38.25" x14ac:dyDescent="0.25">
      <c r="A21" s="18" t="s">
        <v>48</v>
      </c>
      <c r="B21" s="3" t="s">
        <v>16</v>
      </c>
      <c r="C21" s="21">
        <v>1003262937</v>
      </c>
      <c r="D21" s="23">
        <v>1055866217.61</v>
      </c>
      <c r="E21" s="23">
        <v>296812341.32000017</v>
      </c>
      <c r="F21" s="23">
        <v>560302633.35000002</v>
      </c>
      <c r="G21" s="25">
        <f t="shared" si="1"/>
        <v>0.55848034716147399</v>
      </c>
      <c r="H21" s="26">
        <f t="shared" si="2"/>
        <v>0.53065684269951341</v>
      </c>
      <c r="I21" s="4">
        <v>1655264193.98</v>
      </c>
      <c r="J21" s="16">
        <f t="shared" si="3"/>
        <v>0.33849740445528537</v>
      </c>
    </row>
    <row r="22" spans="1:10" ht="38.25" x14ac:dyDescent="0.25">
      <c r="A22" s="18" t="s">
        <v>49</v>
      </c>
      <c r="B22" s="3" t="s">
        <v>17</v>
      </c>
      <c r="C22" s="21">
        <v>1052743773.45</v>
      </c>
      <c r="D22" s="23">
        <v>1081454437.25</v>
      </c>
      <c r="E22" s="23">
        <v>194376377.21999991</v>
      </c>
      <c r="F22" s="23">
        <v>428180114.01999998</v>
      </c>
      <c r="G22" s="25">
        <f t="shared" si="1"/>
        <v>0.4067277573314817</v>
      </c>
      <c r="H22" s="26">
        <f t="shared" si="2"/>
        <v>0.39592986932376656</v>
      </c>
      <c r="I22" s="4">
        <v>574979367.51999998</v>
      </c>
      <c r="J22" s="16">
        <f t="shared" si="3"/>
        <v>0.74468778917550682</v>
      </c>
    </row>
    <row r="23" spans="1:10" ht="51" x14ac:dyDescent="0.25">
      <c r="A23" s="18" t="s">
        <v>50</v>
      </c>
      <c r="B23" s="3" t="s">
        <v>18</v>
      </c>
      <c r="C23" s="21">
        <v>1193709001.76</v>
      </c>
      <c r="D23" s="23">
        <v>1208636803.8499999</v>
      </c>
      <c r="E23" s="23">
        <v>17374313.439999998</v>
      </c>
      <c r="F23" s="23">
        <v>354039761.25999999</v>
      </c>
      <c r="G23" s="25">
        <f t="shared" si="1"/>
        <v>0.29658799652009421</v>
      </c>
      <c r="H23" s="26">
        <f t="shared" si="2"/>
        <v>0.29292485561604553</v>
      </c>
      <c r="I23" s="4">
        <v>137676993.88999999</v>
      </c>
      <c r="J23" s="16">
        <f t="shared" si="3"/>
        <v>2.5715244882733836</v>
      </c>
    </row>
    <row r="24" spans="1:10" ht="51" x14ac:dyDescent="0.25">
      <c r="A24" s="18" t="s">
        <v>51</v>
      </c>
      <c r="B24" s="3" t="s">
        <v>19</v>
      </c>
      <c r="C24" s="21">
        <v>3728969648.8000002</v>
      </c>
      <c r="D24" s="23">
        <v>3750907851.3800001</v>
      </c>
      <c r="E24" s="23">
        <v>20320081.970000029</v>
      </c>
      <c r="F24" s="23">
        <v>1742474074.1700001</v>
      </c>
      <c r="G24" s="25">
        <f t="shared" si="1"/>
        <v>0.46728030482381006</v>
      </c>
      <c r="H24" s="26">
        <f t="shared" si="2"/>
        <v>0.46454728913932791</v>
      </c>
      <c r="I24" s="4">
        <v>820775378.70000005</v>
      </c>
      <c r="J24" s="16">
        <f t="shared" si="3"/>
        <v>2.1229609456972858</v>
      </c>
    </row>
    <row r="25" spans="1:10" ht="38.25" x14ac:dyDescent="0.25">
      <c r="A25" s="18" t="s">
        <v>52</v>
      </c>
      <c r="B25" s="3" t="s">
        <v>20</v>
      </c>
      <c r="C25" s="21">
        <v>1487642767.3800001</v>
      </c>
      <c r="D25" s="23">
        <v>1497440026.1700001</v>
      </c>
      <c r="E25" s="23">
        <v>7980220</v>
      </c>
      <c r="F25" s="23">
        <v>983018093.47000003</v>
      </c>
      <c r="G25" s="25">
        <f t="shared" si="1"/>
        <v>0.6607890785509396</v>
      </c>
      <c r="H25" s="26">
        <f t="shared" si="2"/>
        <v>0.6564657524109756</v>
      </c>
      <c r="I25" s="4">
        <v>1426362019.9000001</v>
      </c>
      <c r="J25" s="16">
        <f t="shared" si="3"/>
        <v>0.68917853935771356</v>
      </c>
    </row>
    <row r="26" spans="1:10" ht="38.25" x14ac:dyDescent="0.25">
      <c r="A26" s="18" t="s">
        <v>53</v>
      </c>
      <c r="B26" s="3" t="s">
        <v>28</v>
      </c>
      <c r="C26" s="21">
        <v>23362626.27</v>
      </c>
      <c r="D26" s="23">
        <v>23362626.27</v>
      </c>
      <c r="E26" s="23">
        <v>9820909.0899999738</v>
      </c>
      <c r="F26" s="23">
        <v>7432502.8300000001</v>
      </c>
      <c r="G26" s="25">
        <f t="shared" si="1"/>
        <v>0.31813644339909225</v>
      </c>
      <c r="H26" s="26">
        <f t="shared" si="2"/>
        <v>0.31813644339909225</v>
      </c>
      <c r="I26" s="4">
        <v>374816396.60000002</v>
      </c>
      <c r="J26" s="16">
        <f>F26/I26</f>
        <v>1.9829716355583789E-2</v>
      </c>
    </row>
    <row r="27" spans="1:10" ht="63.75" x14ac:dyDescent="0.25">
      <c r="A27" s="18" t="s">
        <v>54</v>
      </c>
      <c r="B27" s="3" t="s">
        <v>21</v>
      </c>
      <c r="C27" s="21">
        <v>32469768.16</v>
      </c>
      <c r="D27" s="23">
        <v>32469768.16</v>
      </c>
      <c r="E27" s="23">
        <v>0</v>
      </c>
      <c r="F27" s="23">
        <v>19321775.23</v>
      </c>
      <c r="G27" s="25">
        <f t="shared" si="1"/>
        <v>0.59506970098427703</v>
      </c>
      <c r="H27" s="26">
        <f t="shared" si="2"/>
        <v>0.59506970098427703</v>
      </c>
      <c r="I27" s="4">
        <v>14732536.029999999</v>
      </c>
      <c r="J27" s="16">
        <f t="shared" si="3"/>
        <v>1.3115036807413802</v>
      </c>
    </row>
    <row r="28" spans="1:10" ht="25.5" x14ac:dyDescent="0.25">
      <c r="A28" s="18" t="s">
        <v>55</v>
      </c>
      <c r="B28" s="3" t="s">
        <v>22</v>
      </c>
      <c r="C28" s="21">
        <v>2798467407.9099998</v>
      </c>
      <c r="D28" s="23">
        <v>2846077533.21</v>
      </c>
      <c r="E28" s="23">
        <v>108846239.75999975</v>
      </c>
      <c r="F28" s="23">
        <v>1857588063.3299999</v>
      </c>
      <c r="G28" s="25">
        <f t="shared" si="1"/>
        <v>0.66378763536049756</v>
      </c>
      <c r="H28" s="26">
        <f t="shared" si="2"/>
        <v>0.65268357648531294</v>
      </c>
      <c r="I28" s="4">
        <v>1607356255.6500001</v>
      </c>
      <c r="J28" s="16">
        <f t="shared" si="3"/>
        <v>1.155679120170412</v>
      </c>
    </row>
    <row r="29" spans="1:10" ht="25.5" x14ac:dyDescent="0.25">
      <c r="A29" s="18" t="s">
        <v>56</v>
      </c>
      <c r="B29" s="3" t="s">
        <v>23</v>
      </c>
      <c r="C29" s="21">
        <v>125504513.34</v>
      </c>
      <c r="D29" s="23">
        <v>125504513.34</v>
      </c>
      <c r="E29" s="23">
        <v>0</v>
      </c>
      <c r="F29" s="23">
        <v>96175902.450000003</v>
      </c>
      <c r="G29" s="25">
        <f t="shared" si="1"/>
        <v>0.7663142933310545</v>
      </c>
      <c r="H29" s="26">
        <f t="shared" si="2"/>
        <v>0.7663142933310545</v>
      </c>
      <c r="I29" s="4">
        <v>193550329.50999999</v>
      </c>
      <c r="J29" s="16">
        <f t="shared" si="3"/>
        <v>0.49690384249658937</v>
      </c>
    </row>
    <row r="30" spans="1:10" ht="25.5" x14ac:dyDescent="0.25">
      <c r="A30" s="18" t="s">
        <v>57</v>
      </c>
      <c r="B30" s="3" t="s">
        <v>24</v>
      </c>
      <c r="C30" s="21">
        <v>178328741.03</v>
      </c>
      <c r="D30" s="23">
        <v>178328741.03</v>
      </c>
      <c r="E30" s="23">
        <v>0</v>
      </c>
      <c r="F30" s="23">
        <v>116029959.44</v>
      </c>
      <c r="G30" s="25">
        <f t="shared" si="1"/>
        <v>0.65065204167218582</v>
      </c>
      <c r="H30" s="26">
        <f t="shared" si="2"/>
        <v>0.65065204167218582</v>
      </c>
      <c r="I30" s="4">
        <v>86698892.180000007</v>
      </c>
      <c r="J30" s="16">
        <f t="shared" si="3"/>
        <v>1.3383095968412637</v>
      </c>
    </row>
    <row r="31" spans="1:10" ht="102" x14ac:dyDescent="0.25">
      <c r="A31" s="18" t="s">
        <v>58</v>
      </c>
      <c r="B31" s="3" t="s">
        <v>29</v>
      </c>
      <c r="C31" s="21">
        <v>14242367.210000001</v>
      </c>
      <c r="D31" s="23">
        <v>14242367.210000001</v>
      </c>
      <c r="E31" s="23">
        <v>0</v>
      </c>
      <c r="F31" s="23">
        <v>9753568.0399999991</v>
      </c>
      <c r="G31" s="25">
        <f t="shared" si="1"/>
        <v>0.68482773236963879</v>
      </c>
      <c r="H31" s="26">
        <f t="shared" si="2"/>
        <v>0.68482773236963879</v>
      </c>
      <c r="I31" s="4">
        <v>8647281.1300000008</v>
      </c>
      <c r="J31" s="16">
        <f t="shared" si="3"/>
        <v>1.127934652912111</v>
      </c>
    </row>
    <row r="32" spans="1:10" ht="25.5" x14ac:dyDescent="0.25">
      <c r="A32" s="18" t="s">
        <v>59</v>
      </c>
      <c r="B32" s="3" t="s">
        <v>25</v>
      </c>
      <c r="C32" s="21">
        <v>11497045.710000001</v>
      </c>
      <c r="D32" s="23">
        <v>11497045.710000001</v>
      </c>
      <c r="E32" s="23">
        <v>0</v>
      </c>
      <c r="F32" s="23">
        <v>7622596.0700000003</v>
      </c>
      <c r="G32" s="25">
        <f t="shared" si="1"/>
        <v>0.6630047633341104</v>
      </c>
      <c r="H32" s="26">
        <f t="shared" si="2"/>
        <v>0.6630047633341104</v>
      </c>
      <c r="I32" s="4">
        <v>7584291.9500000002</v>
      </c>
      <c r="J32" s="16">
        <f t="shared" si="3"/>
        <v>1.0050504543143279</v>
      </c>
    </row>
    <row r="33" spans="1:10" ht="25.5" x14ac:dyDescent="0.25">
      <c r="A33" s="18" t="s">
        <v>60</v>
      </c>
      <c r="B33" s="3" t="s">
        <v>26</v>
      </c>
      <c r="C33" s="21">
        <v>6584570.4000000004</v>
      </c>
      <c r="D33" s="23">
        <v>6584570.4000000004</v>
      </c>
      <c r="E33" s="23">
        <v>0</v>
      </c>
      <c r="F33" s="23">
        <v>3682968.31</v>
      </c>
      <c r="G33" s="25">
        <f t="shared" si="1"/>
        <v>0.55933312065431029</v>
      </c>
      <c r="H33" s="26">
        <f t="shared" si="2"/>
        <v>0.55933312065431029</v>
      </c>
      <c r="I33" s="4">
        <v>3381667.4</v>
      </c>
      <c r="J33" s="16">
        <f t="shared" si="3"/>
        <v>1.0890983276474795</v>
      </c>
    </row>
    <row r="34" spans="1:10" ht="25.5" x14ac:dyDescent="0.25">
      <c r="A34" s="18" t="s">
        <v>61</v>
      </c>
      <c r="B34" s="3" t="s">
        <v>30</v>
      </c>
      <c r="C34" s="21">
        <v>151104099.43000001</v>
      </c>
      <c r="D34" s="23">
        <v>151104099.43000001</v>
      </c>
      <c r="E34" s="23">
        <v>0</v>
      </c>
      <c r="F34" s="23">
        <v>103070945.81999999</v>
      </c>
      <c r="G34" s="25">
        <f t="shared" si="1"/>
        <v>0.68211879233460704</v>
      </c>
      <c r="H34" s="26">
        <f t="shared" si="2"/>
        <v>0.68211879233460704</v>
      </c>
      <c r="I34" s="4">
        <v>98717735.129999995</v>
      </c>
      <c r="J34" s="16">
        <f t="shared" si="3"/>
        <v>1.0440975543479327</v>
      </c>
    </row>
    <row r="35" spans="1:10" x14ac:dyDescent="0.25">
      <c r="A35" s="18" t="s">
        <v>62</v>
      </c>
      <c r="B35" s="3" t="s">
        <v>31</v>
      </c>
      <c r="C35" s="21">
        <v>79970128.019999996</v>
      </c>
      <c r="D35" s="23">
        <v>99970128.019999996</v>
      </c>
      <c r="E35" s="23">
        <v>19999999.999999993</v>
      </c>
      <c r="F35" s="23">
        <v>79020402.959999993</v>
      </c>
      <c r="G35" s="25">
        <f t="shared" si="1"/>
        <v>0.98812400225541119</v>
      </c>
      <c r="H35" s="26">
        <f t="shared" si="2"/>
        <v>0.79044014972343735</v>
      </c>
      <c r="I35" s="4">
        <v>35696360.740000002</v>
      </c>
      <c r="J35" s="16">
        <f t="shared" si="3"/>
        <v>2.2136823284467959</v>
      </c>
    </row>
    <row r="36" spans="1:10" ht="25.5" x14ac:dyDescent="0.25">
      <c r="A36" s="18" t="s">
        <v>63</v>
      </c>
      <c r="B36" s="3" t="s">
        <v>32</v>
      </c>
      <c r="C36" s="21">
        <v>120000000</v>
      </c>
      <c r="D36" s="23">
        <v>120000000</v>
      </c>
      <c r="E36" s="23">
        <v>0</v>
      </c>
      <c r="F36" s="23">
        <v>80049093.569999993</v>
      </c>
      <c r="G36" s="25">
        <f t="shared" si="1"/>
        <v>0.66707577974999999</v>
      </c>
      <c r="H36" s="26">
        <f t="shared" si="2"/>
        <v>0.66707577974999999</v>
      </c>
      <c r="I36" s="4">
        <v>73762214.810000002</v>
      </c>
      <c r="J36" s="16">
        <f t="shared" si="3"/>
        <v>1.085231697234065</v>
      </c>
    </row>
    <row r="37" spans="1:10" ht="38.25" x14ac:dyDescent="0.25">
      <c r="A37" s="18" t="s">
        <v>64</v>
      </c>
      <c r="B37" s="3" t="s">
        <v>33</v>
      </c>
      <c r="C37" s="21">
        <v>400096388.91000003</v>
      </c>
      <c r="D37" s="23">
        <v>741033001.90999997</v>
      </c>
      <c r="E37" s="23">
        <v>261606400</v>
      </c>
      <c r="F37" s="23">
        <v>380346474</v>
      </c>
      <c r="G37" s="25">
        <f t="shared" si="1"/>
        <v>0.95063710781343069</v>
      </c>
      <c r="H37" s="26">
        <f t="shared" si="2"/>
        <v>0.51326522978013589</v>
      </c>
      <c r="I37" s="4">
        <v>175739410.59999999</v>
      </c>
      <c r="J37" s="16">
        <f t="shared" si="3"/>
        <v>2.1642639673220803</v>
      </c>
    </row>
    <row r="38" spans="1:10" x14ac:dyDescent="0.25">
      <c r="A38" s="41" t="s">
        <v>27</v>
      </c>
      <c r="B38" s="42"/>
      <c r="C38" s="22">
        <f>SUM(C7:C37)</f>
        <v>77564083835.660019</v>
      </c>
      <c r="D38" s="24">
        <f>SUM(D7:D37)</f>
        <v>78513681939.460022</v>
      </c>
      <c r="E38" s="24">
        <f>SUM(E7:E37)</f>
        <v>1463959188.1300006</v>
      </c>
      <c r="F38" s="24">
        <f>SUM(F7:F37)</f>
        <v>49612628668.320007</v>
      </c>
      <c r="G38" s="31">
        <f t="shared" si="1"/>
        <v>0.63963404471375507</v>
      </c>
      <c r="H38" s="32">
        <f t="shared" si="2"/>
        <v>0.63189787362889305</v>
      </c>
      <c r="I38" s="9">
        <v>48283099405.769997</v>
      </c>
      <c r="J38" s="33">
        <f t="shared" si="3"/>
        <v>1.0275361208976392</v>
      </c>
    </row>
    <row r="39" spans="1:10" ht="12.75" customHeight="1" x14ac:dyDescent="0.25">
      <c r="A39" s="19"/>
      <c r="B39" s="2"/>
      <c r="C39" s="2"/>
      <c r="D39" s="6"/>
      <c r="E39" s="28"/>
      <c r="F39" s="6"/>
      <c r="G39" s="10"/>
      <c r="H39" s="17"/>
      <c r="I39" s="2"/>
    </row>
    <row r="40" spans="1:10" x14ac:dyDescent="0.25">
      <c r="A40" s="43"/>
      <c r="B40" s="44"/>
      <c r="C40" s="44"/>
      <c r="D40" s="44"/>
      <c r="E40" s="29"/>
      <c r="F40" s="7"/>
      <c r="G40" s="13"/>
      <c r="H40" s="17"/>
      <c r="I40" s="5"/>
    </row>
    <row r="41" spans="1:10" ht="38.25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</row>
  </sheetData>
  <mergeCells count="17">
    <mergeCell ref="A1:D1"/>
    <mergeCell ref="A3:F3"/>
    <mergeCell ref="A4:F4"/>
    <mergeCell ref="A2:J2"/>
    <mergeCell ref="A41:J41"/>
    <mergeCell ref="A38:B38"/>
    <mergeCell ref="A40:D40"/>
    <mergeCell ref="F5:F6"/>
    <mergeCell ref="D5:D6"/>
    <mergeCell ref="H5:H6"/>
    <mergeCell ref="E5:E6"/>
    <mergeCell ref="G5:G6"/>
    <mergeCell ref="I5:I6"/>
    <mergeCell ref="J5:J6"/>
    <mergeCell ref="A5:A6"/>
    <mergeCell ref="C5:C6"/>
    <mergeCell ref="B5:B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Отчет по НП на дату&lt;/VariantName&gt;&#10;  &lt;VariantLink&gt;290221015&lt;/VariantLink&gt;&#10;  &lt;SvodReportLink xsi:nil=&quot;true&quot; /&gt;&#10;  &lt;ReportLink&gt;338986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276C156-3B63-4FC0-87F3-30DB683A11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2021-11-10T09:39:38Z</dcterms:created>
  <dcterms:modified xsi:type="dcterms:W3CDTF">2024-11-07T08:18:14Z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Отчет по НП на дату(2).xlsx</vt:lpwstr>
  </property>
  <property fmtid="{D5CDD505-2E9C-101B-9397-08002B2CF9AE}" pid="4" name="Версия клиента">
    <vt:lpwstr>21.1.34.10260 (.NET 4.7.2)</vt:lpwstr>
  </property>
  <property fmtid="{D5CDD505-2E9C-101B-9397-08002B2CF9AE}" pid="5" name="Версия базы">
    <vt:lpwstr>21.1.1422.1943197711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